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770" windowWidth="15300" windowHeight="4260" activeTab="1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<sst xmlns="http://schemas.openxmlformats.org/spreadsheetml/2006/main" count="71" uniqueCount="63">
  <si>
    <t>Наименование показателя</t>
  </si>
  <si>
    <t>Код дохода</t>
  </si>
  <si>
    <t>по КД</t>
  </si>
  <si>
    <t xml:space="preserve">Утвержденные </t>
  </si>
  <si>
    <t xml:space="preserve">бюджетные </t>
  </si>
  <si>
    <t>назначения</t>
  </si>
  <si>
    <t>Исполнено</t>
  </si>
  <si>
    <t>через органы,</t>
  </si>
  <si>
    <t>организующие</t>
  </si>
  <si>
    <t>исполнение</t>
  </si>
  <si>
    <t>бюджета</t>
  </si>
  <si>
    <t>Х</t>
  </si>
  <si>
    <t>Денежные взыскания (штрафы) за нарушение законодательства об особо охраняемых природных территориях</t>
  </si>
  <si>
    <t>Денежные взыскания (штрафы) за нарушение законодательства об охране и использовании животного мира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</si>
  <si>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</si>
  <si>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</si>
  <si>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</si>
  <si>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20311625020010000140</t>
  </si>
  <si>
    <t>20311625030010000140</t>
  </si>
  <si>
    <t>20311625050010000140</t>
  </si>
  <si>
    <t>20311625060010000140</t>
  </si>
  <si>
    <t>20311690040040000140</t>
  </si>
  <si>
    <t>Доходы бюджета — всего, в том числе:</t>
  </si>
  <si>
    <t>МЕСТНЫЙ БЮДЖЕТ</t>
  </si>
  <si>
    <t>% исполнения</t>
  </si>
  <si>
    <t>плана</t>
  </si>
  <si>
    <t>на 2009 год</t>
  </si>
  <si>
    <t>по доходам</t>
  </si>
  <si>
    <t>на 30.06.2009</t>
  </si>
  <si>
    <t>БЮДЖЕТ СУБЪЕКТА РФ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</si>
  <si>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РФ, зачисляемая в бюджеты субъектов РФ</t>
  </si>
  <si>
    <t>20310807082011000110</t>
  </si>
  <si>
    <t>БЮДЖЕТ МУНИЦИПАЛЬНЫХ РАЙОНОВ</t>
  </si>
  <si>
    <t>Прочие поступления от денежных взысканий (штрафов) и иных сумм в возмещение ущерба, зачисляемые. в  бюджеты  муниципальных районов</t>
  </si>
  <si>
    <t>20311690050050000140</t>
  </si>
  <si>
    <t>ВСЕГО</t>
  </si>
  <si>
    <t>таблица №1</t>
  </si>
  <si>
    <t>Госэкоконтроль Ульяновской области</t>
  </si>
  <si>
    <t>Наименование доходов и поступлений, расходов</t>
  </si>
  <si>
    <t>КФСР</t>
  </si>
  <si>
    <t>КЦСР</t>
  </si>
  <si>
    <t>КВР</t>
  </si>
  <si>
    <t>КОСГУ</t>
  </si>
  <si>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</si>
  <si>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</si>
  <si>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</si>
  <si>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</si>
  <si>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</si>
  <si>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</si>
  <si>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</si>
  <si>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</si>
  <si>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</si>
  <si>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</si>
  <si>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</si>
  <si>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ИТОГО расходов</t>
  </si>
  <si>
    <t>Сумма бюджетной сметы, утверждённой на 01.01.2009г.</t>
  </si>
  <si>
    <t>таблица №2</t>
  </si>
  <si>
    <t>Сокращение бюджетных ассигнований в марте 2009г.</t>
  </si>
  <si>
    <t>+286 600/ -286 600</t>
  </si>
  <si>
    <t>Сокращение бюджетных ассигнований в   июне 2009г.</t>
  </si>
  <si>
    <t>Сумма бюджетной сметы, утверждённой на 01.07.2009г.      (гр.7+гр.8+гр.9+гр.10)</t>
  </si>
  <si>
    <t xml:space="preserve">Сокращено расходов на 2009 год в результате оптимизации       (гр.7-гр.11) </t>
  </si>
  <si>
    <t>Перераспреде-ление средств свнутри сметы 2009г.               в марте 2009г.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</si>
</sst>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left" wrapText="1" shrinkToFit="1"/>
    </xf>
    <xf numFmtId="0" fontId="3" fillId="0" borderId="2" xfId="0" applyNumberFormat="1" applyFont="1" applyBorder="1" applyAlignment="1">
      <alignment horizontal="left" wrapText="1" shrinkToFit="1"/>
    </xf>
    <xf numFmtId="0" fontId="3" fillId="0" borderId="4" xfId="0" applyNumberFormat="1" applyFont="1" applyBorder="1" applyAlignment="1">
      <alignment horizontal="left" wrapText="1"/>
    </xf>
    <xf numFmtId="0" fontId="3" fillId="0" borderId="6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wrapText="1" shrinkToFit="1"/>
    </xf>
    <xf numFmtId="2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left"/>
    </xf>
    <xf numFmtId="0" fontId="4" fillId="0" borderId="2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3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3" fontId="4" fillId="0" borderId="2" xfId="0" applyNumberFormat="1" applyFont="1" applyBorder="1" applyAlignment="1">
      <alignment horizontal="center" wrapText="1"/>
    </xf>
    <xf numFmtId="3" fontId="4" fillId="0" borderId="5" xfId="0" applyNumberFormat="1" applyFont="1" applyBorder="1" applyAlignment="1">
      <alignment horizontal="center" wrapText="1"/>
    </xf>
    <xf numFmtId="3" fontId="2" fillId="0" borderId="5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right"/>
    </xf>
    <xf numFmtId="0" fontId="3" fillId="0" borderId="2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wrapText="1"/>
    </xf>
    <xf numFmtId="4" fontId="4" fillId="0" borderId="4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6"/>
  <sheetViews>
    <sheetView workbookViewId="0" topLeftCell="A1">
      <selection activeCell="I4" sqref="I4"/>
    </sheetView>
  </sheetViews>
  <sheetFormatPr defaultColWidth="9.00390625" defaultRowHeight="12.75"/>
  <cols>
    <col min="1" max="1" width="1.37890625" style="0" customWidth="1"/>
    <col min="2" max="2" width="36.375" style="0" customWidth="1"/>
    <col min="3" max="3" width="5.75390625" style="0" customWidth="1"/>
    <col min="4" max="4" width="6.875" style="0" customWidth="1"/>
    <col min="5" max="5" width="4.25390625" style="0" customWidth="1"/>
    <col min="6" max="6" width="7.00390625" style="0" customWidth="1"/>
    <col min="7" max="7" width="13.875" style="0" customWidth="1"/>
    <col min="8" max="8" width="11.75390625" style="0" customWidth="1"/>
    <col min="9" max="9" width="12.375" style="0" customWidth="1"/>
    <col min="10" max="10" width="12.625" style="0" customWidth="1"/>
    <col min="11" max="11" width="18.375" style="0" customWidth="1"/>
    <col min="12" max="12" width="14.625" style="0" customWidth="1"/>
  </cols>
  <sheetData>
    <row r="1" s="1" customFormat="1" ht="12.75">
      <c r="B1" s="2" t="s">
        <v>37</v>
      </c>
    </row>
    <row r="2" s="1" customFormat="1" ht="12.75">
      <c r="L2" s="30" t="s">
        <v>36</v>
      </c>
    </row>
    <row r="3" spans="2:12" ht="67.5" customHeight="1">
      <c r="B3" s="23" t="s">
        <v>38</v>
      </c>
      <c r="C3" s="23" t="s">
        <v>39</v>
      </c>
      <c r="D3" s="23" t="s">
        <v>40</v>
      </c>
      <c r="E3" s="23" t="s">
        <v>41</v>
      </c>
      <c r="F3" s="23" t="s">
        <v>42</v>
      </c>
      <c r="G3" s="23" t="s">
        <v>55</v>
      </c>
      <c r="H3" s="23" t="s">
        <v>57</v>
      </c>
      <c r="I3" s="23" t="s">
        <v>62</v>
      </c>
      <c r="J3" s="23" t="s">
        <v>59</v>
      </c>
      <c r="K3" s="23" t="s">
        <v>60</v>
      </c>
      <c r="L3" s="23" t="s">
        <v>61</v>
      </c>
    </row>
    <row r="4" spans="2:12" ht="14.25" customHeight="1">
      <c r="B4" s="23">
        <v>2</v>
      </c>
      <c r="C4" s="23">
        <v>3</v>
      </c>
      <c r="D4" s="23">
        <v>4</v>
      </c>
      <c r="E4" s="23">
        <v>5</v>
      </c>
      <c r="F4" s="23">
        <v>6</v>
      </c>
      <c r="G4" s="23">
        <v>7</v>
      </c>
      <c r="H4" s="29">
        <v>8</v>
      </c>
      <c r="I4" s="29">
        <v>9</v>
      </c>
      <c r="J4" s="29">
        <v>10</v>
      </c>
      <c r="K4" s="29">
        <v>11</v>
      </c>
      <c r="L4" s="29">
        <v>12</v>
      </c>
    </row>
    <row r="5" spans="2:12" ht="12.75" customHeight="1">
      <c r="B5" s="21" t="s">
        <v>43</v>
      </c>
      <c r="C5" s="20">
        <v>412</v>
      </c>
      <c r="D5" s="20">
        <v>20400</v>
      </c>
      <c r="E5" s="20">
        <v>12</v>
      </c>
      <c r="F5" s="20">
        <v>211</v>
      </c>
      <c r="G5" s="28">
        <v>7695500</v>
      </c>
      <c r="H5" s="28"/>
      <c r="I5" s="28">
        <v>167500</v>
      </c>
      <c r="J5" s="28">
        <v>-793600</v>
      </c>
      <c r="K5" s="22">
        <f>G5+H5+I5+J5</f>
        <v>7069400</v>
      </c>
      <c r="L5" s="22">
        <f>G5-K5</f>
        <v>626100</v>
      </c>
    </row>
    <row r="6" spans="2:12" ht="12.75" customHeight="1">
      <c r="B6" s="21" t="s">
        <v>44</v>
      </c>
      <c r="C6" s="20">
        <v>412</v>
      </c>
      <c r="D6" s="20">
        <v>20400</v>
      </c>
      <c r="E6" s="20">
        <v>12</v>
      </c>
      <c r="F6" s="20">
        <v>212</v>
      </c>
      <c r="G6" s="28">
        <v>45000</v>
      </c>
      <c r="H6" s="28"/>
      <c r="I6" s="28">
        <v>67000</v>
      </c>
      <c r="J6" s="28">
        <v>-20000</v>
      </c>
      <c r="K6" s="22">
        <f aca="true" t="shared" si="0" ref="K6:K15">G6+H6+I6+J6</f>
        <v>92000</v>
      </c>
      <c r="L6" s="22">
        <f aca="true" t="shared" si="1" ref="L6:L15">G6-K6</f>
        <v>-47000</v>
      </c>
    </row>
    <row r="7" spans="2:12" ht="12.75" customHeight="1">
      <c r="B7" s="21" t="s">
        <v>45</v>
      </c>
      <c r="C7" s="20">
        <v>412</v>
      </c>
      <c r="D7" s="20">
        <v>20400</v>
      </c>
      <c r="E7" s="20">
        <v>12</v>
      </c>
      <c r="F7" s="20">
        <v>213</v>
      </c>
      <c r="G7" s="28">
        <v>2016000</v>
      </c>
      <c r="H7" s="28"/>
      <c r="I7" s="28">
        <v>44100</v>
      </c>
      <c r="J7" s="28">
        <v>-208800</v>
      </c>
      <c r="K7" s="22">
        <f t="shared" si="0"/>
        <v>1851300</v>
      </c>
      <c r="L7" s="22">
        <f t="shared" si="1"/>
        <v>164700</v>
      </c>
    </row>
    <row r="8" spans="2:12" ht="12.75" customHeight="1">
      <c r="B8" s="21" t="s">
        <v>46</v>
      </c>
      <c r="C8" s="20">
        <v>412</v>
      </c>
      <c r="D8" s="20">
        <v>20400</v>
      </c>
      <c r="E8" s="20">
        <v>12</v>
      </c>
      <c r="F8" s="20">
        <v>221</v>
      </c>
      <c r="G8" s="28">
        <v>222000</v>
      </c>
      <c r="H8" s="28"/>
      <c r="I8" s="28">
        <v>3000</v>
      </c>
      <c r="J8" s="28">
        <v>-10000</v>
      </c>
      <c r="K8" s="22">
        <f t="shared" si="0"/>
        <v>215000</v>
      </c>
      <c r="L8" s="22">
        <f t="shared" si="1"/>
        <v>7000</v>
      </c>
    </row>
    <row r="9" spans="2:12" ht="12.75" customHeight="1">
      <c r="B9" s="21" t="s">
        <v>47</v>
      </c>
      <c r="C9" s="20">
        <v>412</v>
      </c>
      <c r="D9" s="20">
        <v>20400</v>
      </c>
      <c r="E9" s="20">
        <v>12</v>
      </c>
      <c r="F9" s="20">
        <v>222</v>
      </c>
      <c r="G9" s="28">
        <v>70000</v>
      </c>
      <c r="H9" s="28"/>
      <c r="I9" s="28">
        <v>-35000</v>
      </c>
      <c r="J9" s="28">
        <v>-9000</v>
      </c>
      <c r="K9" s="22">
        <f t="shared" si="0"/>
        <v>26000</v>
      </c>
      <c r="L9" s="22">
        <f t="shared" si="1"/>
        <v>44000</v>
      </c>
    </row>
    <row r="10" spans="2:12" ht="12.75" customHeight="1">
      <c r="B10" s="21" t="s">
        <v>48</v>
      </c>
      <c r="C10" s="20">
        <v>412</v>
      </c>
      <c r="D10" s="20">
        <v>20400</v>
      </c>
      <c r="E10" s="20">
        <v>12</v>
      </c>
      <c r="F10" s="20">
        <v>224</v>
      </c>
      <c r="G10" s="28">
        <v>300000</v>
      </c>
      <c r="H10" s="28"/>
      <c r="I10" s="28">
        <v>-24000</v>
      </c>
      <c r="J10" s="28">
        <v>-12000</v>
      </c>
      <c r="K10" s="22">
        <f t="shared" si="0"/>
        <v>264000</v>
      </c>
      <c r="L10" s="22">
        <f t="shared" si="1"/>
        <v>36000</v>
      </c>
    </row>
    <row r="11" spans="2:12" ht="12.75" customHeight="1">
      <c r="B11" s="21" t="s">
        <v>49</v>
      </c>
      <c r="C11" s="20">
        <v>412</v>
      </c>
      <c r="D11" s="20">
        <v>20400</v>
      </c>
      <c r="E11" s="20">
        <v>12</v>
      </c>
      <c r="F11" s="20">
        <v>225</v>
      </c>
      <c r="G11" s="28">
        <v>308000</v>
      </c>
      <c r="H11" s="28"/>
      <c r="I11" s="28">
        <v>-168000</v>
      </c>
      <c r="J11" s="28">
        <v>0</v>
      </c>
      <c r="K11" s="22">
        <f t="shared" si="0"/>
        <v>140000</v>
      </c>
      <c r="L11" s="22">
        <f t="shared" si="1"/>
        <v>168000</v>
      </c>
    </row>
    <row r="12" spans="2:12" ht="12.75" customHeight="1">
      <c r="B12" s="21" t="s">
        <v>50</v>
      </c>
      <c r="C12" s="20">
        <v>412</v>
      </c>
      <c r="D12" s="20">
        <v>20400</v>
      </c>
      <c r="E12" s="20">
        <v>12</v>
      </c>
      <c r="F12" s="20">
        <v>226</v>
      </c>
      <c r="G12" s="28">
        <v>452000</v>
      </c>
      <c r="H12" s="28"/>
      <c r="I12" s="28">
        <v>-32000</v>
      </c>
      <c r="J12" s="28">
        <v>-20000</v>
      </c>
      <c r="K12" s="22">
        <f t="shared" si="0"/>
        <v>400000</v>
      </c>
      <c r="L12" s="22">
        <f t="shared" si="1"/>
        <v>52000</v>
      </c>
    </row>
    <row r="13" spans="2:12" ht="12.75" customHeight="1">
      <c r="B13" s="21" t="s">
        <v>51</v>
      </c>
      <c r="C13" s="20">
        <v>412</v>
      </c>
      <c r="D13" s="20">
        <v>20400</v>
      </c>
      <c r="E13" s="20">
        <v>12</v>
      </c>
      <c r="F13" s="20">
        <v>290</v>
      </c>
      <c r="G13" s="28">
        <v>15000</v>
      </c>
      <c r="H13" s="28"/>
      <c r="I13" s="28">
        <v>5000</v>
      </c>
      <c r="J13" s="28">
        <v>-15000</v>
      </c>
      <c r="K13" s="22">
        <f t="shared" si="0"/>
        <v>5000</v>
      </c>
      <c r="L13" s="22">
        <f t="shared" si="1"/>
        <v>10000</v>
      </c>
    </row>
    <row r="14" spans="2:12" ht="12.75" customHeight="1">
      <c r="B14" s="21" t="s">
        <v>52</v>
      </c>
      <c r="C14" s="20">
        <v>412</v>
      </c>
      <c r="D14" s="20">
        <v>20400</v>
      </c>
      <c r="E14" s="20">
        <v>12</v>
      </c>
      <c r="F14" s="20">
        <v>310</v>
      </c>
      <c r="G14" s="28">
        <v>300000</v>
      </c>
      <c r="H14" s="28">
        <v>-300000</v>
      </c>
      <c r="I14" s="28">
        <v>0</v>
      </c>
      <c r="J14" s="28">
        <v>0</v>
      </c>
      <c r="K14" s="22">
        <f t="shared" si="0"/>
        <v>0</v>
      </c>
      <c r="L14" s="22">
        <f t="shared" si="1"/>
        <v>300000</v>
      </c>
    </row>
    <row r="15" spans="2:12" ht="12.75" customHeight="1">
      <c r="B15" s="21" t="s">
        <v>53</v>
      </c>
      <c r="C15" s="20">
        <v>412</v>
      </c>
      <c r="D15" s="20">
        <v>20400</v>
      </c>
      <c r="E15" s="20">
        <v>12</v>
      </c>
      <c r="F15" s="20">
        <v>340</v>
      </c>
      <c r="G15" s="28">
        <v>135000</v>
      </c>
      <c r="H15" s="28"/>
      <c r="I15" s="28">
        <v>-27600</v>
      </c>
      <c r="J15" s="28">
        <v>-11600</v>
      </c>
      <c r="K15" s="22">
        <f t="shared" si="0"/>
        <v>95800</v>
      </c>
      <c r="L15" s="22">
        <f t="shared" si="1"/>
        <v>39200</v>
      </c>
    </row>
    <row r="16" spans="2:12" ht="12.75" customHeight="1">
      <c r="B16" s="24" t="s">
        <v>54</v>
      </c>
      <c r="C16" s="25">
        <v>412</v>
      </c>
      <c r="D16" s="25">
        <v>20400</v>
      </c>
      <c r="E16" s="25">
        <v>12</v>
      </c>
      <c r="F16" s="25" t="s">
        <v>11</v>
      </c>
      <c r="G16" s="27">
        <f>SUM(G5:G15)</f>
        <v>11558500</v>
      </c>
      <c r="H16" s="27">
        <f>SUM(H5:H15)</f>
        <v>-300000</v>
      </c>
      <c r="I16" s="32" t="s">
        <v>58</v>
      </c>
      <c r="J16" s="27">
        <f>SUM(J5:J15)</f>
        <v>-1100000</v>
      </c>
      <c r="K16" s="26">
        <f>SUM(K5:K15)</f>
        <v>10158500</v>
      </c>
      <c r="L16" s="26">
        <f>SUM(L5:L15)</f>
        <v>1400000</v>
      </c>
    </row>
    <row r="17" ht="12.75" customHeight="1"/>
  </sheetData>
  <printOptions/>
  <pageMargins left="0.18" right="0.26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B1:F26"/>
  <sheetViews>
    <sheetView tabSelected="1" workbookViewId="0" topLeftCell="A7">
      <selection activeCell="F24" sqref="F24"/>
    </sheetView>
  </sheetViews>
  <sheetFormatPr defaultColWidth="9.00390625" defaultRowHeight="12.75"/>
  <cols>
    <col min="1" max="1" width="3.125" style="1" customWidth="1"/>
    <col min="2" max="2" width="49.625" style="1" customWidth="1"/>
    <col min="3" max="3" width="20.625" style="1" customWidth="1"/>
    <col min="4" max="4" width="17.875" style="1" customWidth="1"/>
    <col min="5" max="5" width="16.00390625" style="1" customWidth="1"/>
    <col min="6" max="6" width="16.75390625" style="1" customWidth="1"/>
    <col min="7" max="16384" width="9.125" style="1" customWidth="1"/>
  </cols>
  <sheetData>
    <row r="1" ht="12.75">
      <c r="B1" s="2" t="s">
        <v>37</v>
      </c>
    </row>
    <row r="2" ht="12.75">
      <c r="F2" s="30" t="s">
        <v>56</v>
      </c>
    </row>
    <row r="3" spans="2:6" ht="12.75">
      <c r="B3" s="4" t="s">
        <v>0</v>
      </c>
      <c r="C3" s="4" t="s">
        <v>1</v>
      </c>
      <c r="D3" s="4" t="s">
        <v>3</v>
      </c>
      <c r="E3" s="4" t="s">
        <v>6</v>
      </c>
      <c r="F3" s="4" t="s">
        <v>24</v>
      </c>
    </row>
    <row r="4" spans="2:6" ht="12.75">
      <c r="B4" s="6"/>
      <c r="C4" s="6" t="s">
        <v>2</v>
      </c>
      <c r="D4" s="6" t="s">
        <v>4</v>
      </c>
      <c r="E4" s="6" t="s">
        <v>7</v>
      </c>
      <c r="F4" s="6" t="s">
        <v>25</v>
      </c>
    </row>
    <row r="5" spans="2:6" ht="12.75">
      <c r="B5" s="6"/>
      <c r="C5" s="6"/>
      <c r="D5" s="6" t="s">
        <v>5</v>
      </c>
      <c r="E5" s="6" t="s">
        <v>8</v>
      </c>
      <c r="F5" s="6" t="s">
        <v>27</v>
      </c>
    </row>
    <row r="6" spans="2:6" ht="12.75">
      <c r="B6" s="6"/>
      <c r="C6" s="6"/>
      <c r="D6" s="6" t="s">
        <v>26</v>
      </c>
      <c r="E6" s="6" t="s">
        <v>9</v>
      </c>
      <c r="F6" s="6" t="s">
        <v>28</v>
      </c>
    </row>
    <row r="7" spans="2:6" ht="12.75">
      <c r="B7" s="6"/>
      <c r="C7" s="6"/>
      <c r="D7" s="6"/>
      <c r="E7" s="6" t="s">
        <v>10</v>
      </c>
      <c r="F7" s="6"/>
    </row>
    <row r="8" spans="2:6" ht="12.75">
      <c r="B8" s="11"/>
      <c r="C8" s="11"/>
      <c r="D8" s="11"/>
      <c r="E8" s="11" t="s">
        <v>28</v>
      </c>
      <c r="F8" s="11"/>
    </row>
    <row r="9" spans="2:6" ht="12.75">
      <c r="B9" s="6">
        <v>1</v>
      </c>
      <c r="C9" s="6">
        <v>2</v>
      </c>
      <c r="D9" s="6">
        <v>3</v>
      </c>
      <c r="E9" s="6">
        <v>4</v>
      </c>
      <c r="F9" s="6">
        <v>5</v>
      </c>
    </row>
    <row r="10" spans="2:6" ht="12.75">
      <c r="B10" s="31" t="s">
        <v>23</v>
      </c>
      <c r="C10" s="31"/>
      <c r="D10" s="31"/>
      <c r="E10" s="31"/>
      <c r="F10" s="31"/>
    </row>
    <row r="11" spans="2:6" ht="12.75" customHeight="1">
      <c r="B11" s="10" t="s">
        <v>22</v>
      </c>
      <c r="C11" s="7" t="s">
        <v>11</v>
      </c>
      <c r="D11" s="33">
        <f>D12+D13+D14+D15+D16</f>
        <v>1377000</v>
      </c>
      <c r="E11" s="33">
        <f>E12+E13+E14+E15+E16</f>
        <v>893294.22</v>
      </c>
      <c r="F11" s="13">
        <f>E11/(D11/12*6)*100</f>
        <v>129.74498474945534</v>
      </c>
    </row>
    <row r="12" spans="2:6" ht="25.5" customHeight="1">
      <c r="B12" s="8" t="s">
        <v>12</v>
      </c>
      <c r="C12" s="5" t="s">
        <v>17</v>
      </c>
      <c r="D12" s="34">
        <v>1000</v>
      </c>
      <c r="E12" s="34">
        <v>2000</v>
      </c>
      <c r="F12" s="12"/>
    </row>
    <row r="13" spans="2:6" ht="25.5" customHeight="1">
      <c r="B13" s="9" t="s">
        <v>13</v>
      </c>
      <c r="C13" s="5" t="s">
        <v>18</v>
      </c>
      <c r="D13" s="34">
        <v>6000</v>
      </c>
      <c r="E13" s="34">
        <v>0</v>
      </c>
      <c r="F13" s="12"/>
    </row>
    <row r="14" spans="2:6" ht="25.5" customHeight="1">
      <c r="B14" s="9" t="s">
        <v>14</v>
      </c>
      <c r="C14" s="5" t="s">
        <v>19</v>
      </c>
      <c r="D14" s="34">
        <v>1350000</v>
      </c>
      <c r="E14" s="34">
        <v>844294.22</v>
      </c>
      <c r="F14" s="12"/>
    </row>
    <row r="15" spans="2:6" ht="25.5" customHeight="1">
      <c r="B15" s="9" t="s">
        <v>15</v>
      </c>
      <c r="C15" s="5" t="s">
        <v>20</v>
      </c>
      <c r="D15" s="34">
        <v>5000</v>
      </c>
      <c r="E15" s="34">
        <v>6000</v>
      </c>
      <c r="F15" s="12"/>
    </row>
    <row r="16" spans="2:6" ht="36" customHeight="1">
      <c r="B16" s="9" t="s">
        <v>16</v>
      </c>
      <c r="C16" s="5" t="s">
        <v>21</v>
      </c>
      <c r="D16" s="34">
        <v>15000</v>
      </c>
      <c r="E16" s="34">
        <v>41000</v>
      </c>
      <c r="F16" s="12"/>
    </row>
    <row r="17" spans="2:6" ht="12.75" customHeight="1">
      <c r="B17" s="14"/>
      <c r="C17" s="3"/>
      <c r="D17" s="15"/>
      <c r="E17" s="15"/>
      <c r="F17" s="16"/>
    </row>
    <row r="18" spans="2:6" ht="12.75">
      <c r="B18" s="31" t="s">
        <v>32</v>
      </c>
      <c r="C18" s="31"/>
      <c r="D18" s="31"/>
      <c r="E18" s="31"/>
      <c r="F18" s="31"/>
    </row>
    <row r="19" spans="2:6" ht="12.75" customHeight="1">
      <c r="B19" s="10" t="s">
        <v>22</v>
      </c>
      <c r="C19" s="7" t="s">
        <v>11</v>
      </c>
      <c r="D19" s="33">
        <f>D20</f>
        <v>15000</v>
      </c>
      <c r="E19" s="33">
        <f>E20</f>
        <v>10100</v>
      </c>
      <c r="F19" s="13">
        <f>E19/(D19/12*6)*100</f>
        <v>134.66666666666666</v>
      </c>
    </row>
    <row r="20" spans="2:6" ht="36.75" customHeight="1">
      <c r="B20" s="8" t="s">
        <v>33</v>
      </c>
      <c r="C20" s="5" t="s">
        <v>34</v>
      </c>
      <c r="D20" s="34">
        <v>15000</v>
      </c>
      <c r="E20" s="34">
        <v>10100</v>
      </c>
      <c r="F20" s="12"/>
    </row>
    <row r="22" spans="2:6" ht="12.75">
      <c r="B22" s="31" t="s">
        <v>29</v>
      </c>
      <c r="C22" s="31"/>
      <c r="D22" s="31"/>
      <c r="E22" s="31"/>
      <c r="F22" s="31"/>
    </row>
    <row r="23" spans="2:6" ht="12.75" customHeight="1">
      <c r="B23" s="10" t="s">
        <v>22</v>
      </c>
      <c r="C23" s="7" t="s">
        <v>11</v>
      </c>
      <c r="D23" s="33">
        <f>D24</f>
        <v>45000</v>
      </c>
      <c r="E23" s="33">
        <f>E24</f>
        <v>13890</v>
      </c>
      <c r="F23" s="13">
        <f>E23/(D23/12*6)*100</f>
        <v>61.73333333333333</v>
      </c>
    </row>
    <row r="24" spans="2:6" ht="51.75" customHeight="1">
      <c r="B24" s="8" t="s">
        <v>30</v>
      </c>
      <c r="C24" s="5" t="s">
        <v>31</v>
      </c>
      <c r="D24" s="34">
        <v>45000</v>
      </c>
      <c r="E24" s="34">
        <v>13890</v>
      </c>
      <c r="F24" s="12"/>
    </row>
    <row r="26" spans="2:6" s="19" customFormat="1" ht="12.75">
      <c r="B26" s="17" t="s">
        <v>35</v>
      </c>
      <c r="C26" s="18" t="s">
        <v>11</v>
      </c>
      <c r="D26" s="35">
        <f>D11+D19+D23</f>
        <v>1437000</v>
      </c>
      <c r="E26" s="35">
        <f>E11+E19+E23</f>
        <v>917284.22</v>
      </c>
      <c r="F26" s="13">
        <f>E26/(D26/12*6)*100</f>
        <v>127.66655810716772</v>
      </c>
    </row>
  </sheetData>
  <mergeCells count="3">
    <mergeCell ref="B22:F22"/>
    <mergeCell ref="B18:F18"/>
    <mergeCell ref="B10:F10"/>
  </mergeCells>
  <printOptions/>
  <pageMargins left="0.75" right="0.3937007874015748" top="0.56" bottom="0.3937007874015748" header="0.27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 bezlepkina</dc:creator>
  <cp:keywords/>
  <dc:description/>
  <cp:lastModifiedBy>user</cp:lastModifiedBy>
  <cp:lastPrinted>2009-08-04T04:13:28Z</cp:lastPrinted>
  <dcterms:created xsi:type="dcterms:W3CDTF">2004-06-16T07:44:42Z</dcterms:created>
  <dcterms:modified xsi:type="dcterms:W3CDTF">2009-08-04T04:46:54Z</dcterms:modified>
  <cp:category/>
  <cp:version/>
  <cp:contentType/>
  <cp:contentStatus/>
</cp:coreProperties>
</file>